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160" windowHeight="8628"/>
  </bookViews>
  <sheets>
    <sheet name="Datos" sheetId="1" r:id="rId1"/>
    <sheet name="Regresion" sheetId="6" r:id="rId2"/>
    <sheet name="Grafico" sheetId="5" r:id="rId3"/>
  </sheets>
  <calcPr calcId="145621"/>
</workbook>
</file>

<file path=xl/calcChain.xml><?xml version="1.0" encoding="utf-8"?>
<calcChain xmlns="http://schemas.openxmlformats.org/spreadsheetml/2006/main">
  <c r="G22" i="1" l="1"/>
  <c r="F22" i="1"/>
  <c r="E22" i="1"/>
  <c r="D22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" i="1"/>
  <c r="F6" i="1" l="1"/>
  <c r="F8" i="1"/>
  <c r="F11" i="1"/>
  <c r="F2" i="1"/>
  <c r="F20" i="1"/>
  <c r="F17" i="1"/>
  <c r="F16" i="1"/>
  <c r="F18" i="1"/>
  <c r="F7" i="1"/>
  <c r="F9" i="1"/>
  <c r="F5" i="1"/>
  <c r="F13" i="1"/>
  <c r="F14" i="1"/>
  <c r="F12" i="1"/>
  <c r="F10" i="1"/>
  <c r="F3" i="1"/>
  <c r="F15" i="1"/>
  <c r="F4" i="1"/>
  <c r="F19" i="1"/>
  <c r="B19" i="1"/>
</calcChain>
</file>

<file path=xl/sharedStrings.xml><?xml version="1.0" encoding="utf-8"?>
<sst xmlns="http://schemas.openxmlformats.org/spreadsheetml/2006/main" count="60" uniqueCount="58">
  <si>
    <t>Madrid</t>
  </si>
  <si>
    <t>Navarra</t>
  </si>
  <si>
    <t>Galicia</t>
  </si>
  <si>
    <t>Castilla y León</t>
  </si>
  <si>
    <t>Comunitat Valenciana</t>
  </si>
  <si>
    <t>Andalucía</t>
  </si>
  <si>
    <t>Aragón</t>
  </si>
  <si>
    <t>Asturias</t>
  </si>
  <si>
    <t>Extremadura</t>
  </si>
  <si>
    <t>Cantabria</t>
  </si>
  <si>
    <t>La Rioja</t>
  </si>
  <si>
    <t>Ceuta</t>
  </si>
  <si>
    <t>Melilla</t>
  </si>
  <si>
    <t>Balears</t>
  </si>
  <si>
    <t>Catalunya</t>
  </si>
  <si>
    <t>Canarias</t>
  </si>
  <si>
    <t>Murcia</t>
  </si>
  <si>
    <t>Castilla La Mancha</t>
  </si>
  <si>
    <t>PIBpc</t>
  </si>
  <si>
    <t>Total</t>
  </si>
  <si>
    <t>Poblacion</t>
  </si>
  <si>
    <t>Residuo</t>
  </si>
  <si>
    <t>Euskadi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</si>
  <si>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</si>
  <si>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</si>
  <si>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</si>
  <si>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</si>
  <si>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</si>
  <si>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</si>
  <si>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</si>
  <si>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</si>
  <si>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</si>
  <si>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</si>
  <si>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</si>
  <si>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</si>
  <si>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</si>
  <si>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</si>
  <si>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</si>
  <si>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</si>
  <si>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</si>
  <si>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</si>
  <si>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</si>
  <si>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</si>
  <si>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</si>
  <si>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</si>
  <si>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</si>
  <si>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</si>
  <si>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</si>
  <si>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RESIDUAL OUTPUT</t>
  </si>
  <si>
    <t>Observation</t>
  </si>
  <si>
    <t>Predicted Y</t>
  </si>
  <si>
    <t>Residuals</t>
  </si>
  <si>
    <t>Comunidad</t>
  </si>
  <si>
    <t>BBVA</t>
  </si>
  <si>
    <t>Adelante</t>
  </si>
  <si>
    <t>Totales</t>
  </si>
  <si>
    <t>Datos de poblacion (Diciembre 2012) bajados de http://www.ine.es/jaxiBD/tabla.do?per=01&amp;type=db&amp;divi=EPOB&amp;idtab=4</t>
  </si>
  <si>
    <t>Datos de PIB per capita bajados de http://www.ine.es/prensa/np774.pdf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</si>
</sst>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0" fillId="0" borderId="3" xfId="0" applyBorder="1"/>
    <xf numFmtId="2" fontId="0" fillId="0" borderId="0" xfId="0" applyNumberFormat="1"/>
    <xf numFmtId="1" fontId="0" fillId="0" borderId="0" xfId="0" applyNumberFormat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2200"/>
            </a:pPr>
            <a:r>
              <a:rPr lang="es-ES_tradnl" sz="2200" b="1">
                <a:effectLst/>
              </a:rPr>
              <a:t>Superávit o Déficit de Equipos en la LFP (BBVA + Adelante)</a:t>
            </a:r>
            <a:endParaRPr lang="en-US" sz="2200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3.2245595585772349E-2"/>
          <c:y val="0.11511715581006919"/>
          <c:w val="0.94643683993786332"/>
          <c:h val="0.7829437683925872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1.4656092403304924E-3"/>
                  <c:y val="0"/>
                </c:manualLayout>
              </c:layout>
              <c:tx>
                <c:strRef>
                  <c:f>Datos!$A$2</c:f>
                  <c:strCache>
                    <c:ptCount val="1"/>
                    <c:pt idx="0">
                      <c:v>Catalunya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656092403304856E-3"/>
                  <c:y val="0"/>
                </c:manualLayout>
              </c:layout>
              <c:tx>
                <c:strRef>
                  <c:f>Datos!$A$3</c:f>
                  <c:strCache>
                    <c:ptCount val="1"/>
                    <c:pt idx="0">
                      <c:v>Castilla La Mancha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656092403304924E-3"/>
                  <c:y val="0"/>
                </c:manualLayout>
              </c:layout>
              <c:tx>
                <c:strRef>
                  <c:f>Datos!$A$4</c:f>
                  <c:strCache>
                    <c:ptCount val="1"/>
                    <c:pt idx="0">
                      <c:v>Extremadura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656092403304924E-3"/>
                  <c:y val="0"/>
                </c:manualLayout>
              </c:layout>
              <c:tx>
                <c:strRef>
                  <c:f>Datos!$A$5</c:f>
                  <c:strCache>
                    <c:ptCount val="1"/>
                    <c:pt idx="0">
                      <c:v>Cantabria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656092403304924E-3"/>
                  <c:y val="0"/>
                </c:manualLayout>
              </c:layout>
              <c:tx>
                <c:strRef>
                  <c:f>Datos!$A$6</c:f>
                  <c:strCache>
                    <c:ptCount val="1"/>
                    <c:pt idx="0">
                      <c:v>La Rioja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656092403304924E-3"/>
                  <c:y val="0"/>
                </c:manualLayout>
              </c:layout>
              <c:tx>
                <c:strRef>
                  <c:f>Datos!$A$7</c:f>
                  <c:strCache>
                    <c:ptCount val="1"/>
                    <c:pt idx="0">
                      <c:v>Aragón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657246244621513E-3"/>
                  <c:y val="0"/>
                </c:manualLayout>
              </c:layout>
              <c:tx>
                <c:strRef>
                  <c:f>Datos!$A$8</c:f>
                  <c:strCache>
                    <c:ptCount val="1"/>
                    <c:pt idx="0">
                      <c:v>Madrid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4656092403304924E-3"/>
                  <c:y val="0"/>
                </c:manualLayout>
              </c:layout>
              <c:tx>
                <c:strRef>
                  <c:f>Datos!$A$9</c:f>
                  <c:strCache>
                    <c:ptCount val="1"/>
                    <c:pt idx="0">
                      <c:v>Balears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656092403304924E-3"/>
                  <c:y val="0"/>
                </c:manualLayout>
              </c:layout>
              <c:tx>
                <c:strRef>
                  <c:f>Datos!$A$10</c:f>
                  <c:strCache>
                    <c:ptCount val="1"/>
                    <c:pt idx="0">
                      <c:v>Murcia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4657246244621513E-3"/>
                  <c:y val="0"/>
                </c:manualLayout>
              </c:layout>
              <c:tx>
                <c:strRef>
                  <c:f>Datos!$A$11</c:f>
                  <c:strCache>
                    <c:ptCount val="1"/>
                    <c:pt idx="0">
                      <c:v>Navarra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4653784720671749E-3"/>
                  <c:y val="0"/>
                </c:manualLayout>
              </c:layout>
              <c:tx>
                <c:strRef>
                  <c:f>Datos!$A$12</c:f>
                  <c:strCache>
                    <c:ptCount val="1"/>
                    <c:pt idx="0">
                      <c:v>Ceuta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4653784720671749E-3"/>
                  <c:y val="0"/>
                </c:manualLayout>
              </c:layout>
              <c:tx>
                <c:strRef>
                  <c:f>Datos!$A$13</c:f>
                  <c:strCache>
                    <c:ptCount val="1"/>
                    <c:pt idx="0">
                      <c:v>Asturias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4653784720671749E-3"/>
                  <c:y val="0"/>
                </c:manualLayout>
              </c:layout>
              <c:tx>
                <c:strRef>
                  <c:f>Datos!$A$14</c:f>
                  <c:strCache>
                    <c:ptCount val="1"/>
                    <c:pt idx="0">
                      <c:v>Canarias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4653784720671749E-3"/>
                  <c:y val="0"/>
                </c:manualLayout>
              </c:layout>
              <c:tx>
                <c:strRef>
                  <c:f>Datos!$A$15</c:f>
                  <c:strCache>
                    <c:ptCount val="1"/>
                    <c:pt idx="0">
                      <c:v>Melilla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4653784720671749E-3"/>
                  <c:y val="0"/>
                </c:manualLayout>
              </c:layout>
              <c:tx>
                <c:strRef>
                  <c:f>Datos!$A$16</c:f>
                  <c:strCache>
                    <c:ptCount val="1"/>
                    <c:pt idx="0">
                      <c:v>Comunitat Valenciana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4653784720671749E-3"/>
                  <c:y val="0"/>
                </c:manualLayout>
              </c:layout>
              <c:tx>
                <c:strRef>
                  <c:f>Datos!$A$17</c:f>
                  <c:strCache>
                    <c:ptCount val="1"/>
                    <c:pt idx="0">
                      <c:v>Castilla y León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1.4653784720671749E-3"/>
                  <c:y val="0"/>
                </c:manualLayout>
              </c:layout>
              <c:tx>
                <c:strRef>
                  <c:f>Datos!$A$18</c:f>
                  <c:strCache>
                    <c:ptCount val="1"/>
                    <c:pt idx="0">
                      <c:v>Andalucía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4653784720671749E-3"/>
                  <c:y val="0"/>
                </c:manualLayout>
              </c:layout>
              <c:tx>
                <c:strRef>
                  <c:f>Datos!$A$19</c:f>
                  <c:strCache>
                    <c:ptCount val="1"/>
                    <c:pt idx="0">
                      <c:v>Euskadi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4653784720671749E-3"/>
                  <c:y val="0"/>
                </c:manualLayout>
              </c:layout>
              <c:tx>
                <c:strRef>
                  <c:f>Datos!$A$20</c:f>
                  <c:strCache>
                    <c:ptCount val="1"/>
                    <c:pt idx="0">
                      <c:v>Galicia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400" b="0" i="0" strike="noStrike"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Datos!$A$2:$A$20</c:f>
              <c:strCache>
                <c:ptCount val="19"/>
                <c:pt idx="0">
                  <c:v>Catalunya</c:v>
                </c:pt>
                <c:pt idx="1">
                  <c:v>Castilla La Mancha</c:v>
                </c:pt>
                <c:pt idx="2">
                  <c:v>Extremadura</c:v>
                </c:pt>
                <c:pt idx="3">
                  <c:v>Cantabria</c:v>
                </c:pt>
                <c:pt idx="4">
                  <c:v>La Rioja</c:v>
                </c:pt>
                <c:pt idx="5">
                  <c:v>Aragón</c:v>
                </c:pt>
                <c:pt idx="6">
                  <c:v>Madrid</c:v>
                </c:pt>
                <c:pt idx="7">
                  <c:v>Balears</c:v>
                </c:pt>
                <c:pt idx="8">
                  <c:v>Murcia</c:v>
                </c:pt>
                <c:pt idx="9">
                  <c:v>Navarra</c:v>
                </c:pt>
                <c:pt idx="10">
                  <c:v>Ceuta</c:v>
                </c:pt>
                <c:pt idx="11">
                  <c:v>Asturias</c:v>
                </c:pt>
                <c:pt idx="12">
                  <c:v>Canarias</c:v>
                </c:pt>
                <c:pt idx="13">
                  <c:v>Melilla</c:v>
                </c:pt>
                <c:pt idx="14">
                  <c:v>Comunitat Valenciana</c:v>
                </c:pt>
                <c:pt idx="15">
                  <c:v>Castilla y León</c:v>
                </c:pt>
                <c:pt idx="16">
                  <c:v>Andalucía</c:v>
                </c:pt>
                <c:pt idx="17">
                  <c:v>Euskadi</c:v>
                </c:pt>
                <c:pt idx="18">
                  <c:v>Galicia</c:v>
                </c:pt>
              </c:strCache>
            </c:strRef>
          </c:cat>
          <c:val>
            <c:numRef>
              <c:f>Datos!$G$2:$G$20</c:f>
              <c:numCache>
                <c:formatCode>0.00</c:formatCode>
                <c:ptCount val="19"/>
                <c:pt idx="0">
                  <c:v>-1.8561697623670836</c:v>
                </c:pt>
                <c:pt idx="1">
                  <c:v>-1.580224706497608</c:v>
                </c:pt>
                <c:pt idx="2">
                  <c:v>-0.5751018516133134</c:v>
                </c:pt>
                <c:pt idx="3">
                  <c:v>-0.55390949393812905</c:v>
                </c:pt>
                <c:pt idx="4">
                  <c:v>-0.50999290686055088</c:v>
                </c:pt>
                <c:pt idx="5">
                  <c:v>-0.41074276987964797</c:v>
                </c:pt>
                <c:pt idx="6">
                  <c:v>-0.2285931345445178</c:v>
                </c:pt>
                <c:pt idx="7">
                  <c:v>-0.15375344268006375</c:v>
                </c:pt>
                <c:pt idx="8">
                  <c:v>-0.12480506608375586</c:v>
                </c:pt>
                <c:pt idx="9">
                  <c:v>-1.2187068509249777E-2</c:v>
                </c:pt>
                <c:pt idx="10">
                  <c:v>8.2306457841071684E-2</c:v>
                </c:pt>
                <c:pt idx="11">
                  <c:v>0.10430626921413511</c:v>
                </c:pt>
                <c:pt idx="12">
                  <c:v>0.22685900386185387</c:v>
                </c:pt>
                <c:pt idx="13">
                  <c:v>0.22764321509442995</c:v>
                </c:pt>
                <c:pt idx="14">
                  <c:v>0.60756948865913785</c:v>
                </c:pt>
                <c:pt idx="15">
                  <c:v>0.75478289778796137</c:v>
                </c:pt>
                <c:pt idx="16">
                  <c:v>0.83885895650279796</c:v>
                </c:pt>
                <c:pt idx="17">
                  <c:v>1.5420723368864451</c:v>
                </c:pt>
                <c:pt idx="18">
                  <c:v>1.6210815771260814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41440"/>
        <c:axId val="198143360"/>
      </c:barChart>
      <c:catAx>
        <c:axId val="198141440"/>
        <c:scaling>
          <c:orientation val="minMax"/>
        </c:scaling>
        <c:delete val="0"/>
        <c:axPos val="l"/>
        <c:majorTickMark val="none"/>
        <c:minorTickMark val="none"/>
        <c:tickLblPos val="none"/>
        <c:crossAx val="198143360"/>
        <c:crosses val="autoZero"/>
        <c:auto val="1"/>
        <c:lblAlgn val="ctr"/>
        <c:lblOffset val="100"/>
        <c:noMultiLvlLbl val="0"/>
      </c:catAx>
      <c:valAx>
        <c:axId val="198143360"/>
        <c:scaling>
          <c:orientation val="minMax"/>
          <c:min val="-2.5"/>
        </c:scaling>
        <c:delete val="0"/>
        <c:axPos val="b"/>
        <c:majorGridlines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9814144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8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0.01159</cdr:x>
      <cdr:y>0.96138</cdr:y>
    </cdr:from>
    <cdr:to>
      <cdr:x>0.55845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0483" y="6045757"/>
          <a:ext cx="4739472" cy="242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_tradnl" sz="1100" b="1">
              <a:effectLst/>
              <a:latin typeface="+mn-lt"/>
              <a:ea typeface="+mn-ea"/>
              <a:cs typeface="+mn-cs"/>
            </a:rPr>
            <a:t>Nota:</a:t>
          </a:r>
          <a:r>
            <a:rPr lang="es-ES_tradnl" sz="1100">
              <a:effectLst/>
              <a:latin typeface="+mn-lt"/>
              <a:ea typeface="+mn-ea"/>
              <a:cs typeface="+mn-cs"/>
            </a:rPr>
            <a:t> La serie corresponde al residuo de una regresión en que el número de equipos por</a:t>
          </a:r>
          <a:r>
            <a:rPr lang="es-ES_tradnl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>
              <a:effectLst/>
              <a:latin typeface="+mn-lt"/>
              <a:ea typeface="+mn-ea"/>
              <a:cs typeface="+mn-cs"/>
            </a:rPr>
            <a:t>CA</a:t>
          </a:r>
          <a:r>
            <a:rPr lang="es-ES_tradnl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>
              <a:effectLst/>
              <a:latin typeface="+mn-lt"/>
              <a:ea typeface="+mn-ea"/>
              <a:cs typeface="+mn-cs"/>
            </a:rPr>
            <a:t>se explica por su población y PIB per cápita (R</a:t>
          </a:r>
          <a:r>
            <a:rPr lang="es-ES_tradnl" sz="1100" baseline="30000">
              <a:effectLst/>
              <a:latin typeface="+mn-lt"/>
              <a:ea typeface="+mn-ea"/>
              <a:cs typeface="+mn-cs"/>
            </a:rPr>
            <a:t>2</a:t>
          </a:r>
          <a:r>
            <a:rPr lang="es-ES_tradnl" sz="1100">
              <a:effectLst/>
              <a:latin typeface="+mn-lt"/>
              <a:ea typeface="+mn-ea"/>
              <a:cs typeface="+mn-cs"/>
            </a:rPr>
            <a:t>=0.87)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25" sqref="F25"/>
    </sheetView>
  </sheetViews>
  <sheetFormatPr defaultRowHeight="14.4" x14ac:dyDescent="0.3"/>
  <cols>
    <col min="1" max="1" width="19.109375" bestFit="1" customWidth="1"/>
    <col min="3" max="3" width="10" bestFit="1" customWidth="1"/>
    <col min="7" max="7" width="9.21875" customWidth="1"/>
    <col min="9" max="9" width="12.6640625" bestFit="1" customWidth="1"/>
  </cols>
  <sheetData>
    <row r="1" spans="1:7" ht="15" thickBot="1" x14ac:dyDescent="0.35">
      <c r="A1" s="5" t="s">
        <v>52</v>
      </c>
      <c r="B1" s="5" t="s">
        <v>18</v>
      </c>
      <c r="C1" s="5" t="s">
        <v>20</v>
      </c>
      <c r="D1" s="5" t="s">
        <v>53</v>
      </c>
      <c r="E1" s="5" t="s">
        <v>54</v>
      </c>
      <c r="F1" s="5" t="s">
        <v>19</v>
      </c>
      <c r="G1" s="5" t="s">
        <v>21</v>
      </c>
    </row>
    <row r="2" spans="1:7" ht="15" thickTop="1" x14ac:dyDescent="0.3">
      <c r="A2" t="s">
        <v>14</v>
      </c>
      <c r="B2">
        <v>27248</v>
      </c>
      <c r="C2">
        <v>7251447</v>
      </c>
      <c r="D2">
        <v>2</v>
      </c>
      <c r="E2">
        <v>3</v>
      </c>
      <c r="F2">
        <f t="shared" ref="F2:F20" si="0">D2+E2</f>
        <v>5</v>
      </c>
      <c r="G2" s="6">
        <f>Regresion!C26</f>
        <v>-1.8561697623670836</v>
      </c>
    </row>
    <row r="3" spans="1:7" x14ac:dyDescent="0.3">
      <c r="A3" t="s">
        <v>17</v>
      </c>
      <c r="B3">
        <v>17698</v>
      </c>
      <c r="C3">
        <v>2040555</v>
      </c>
      <c r="D3">
        <v>0</v>
      </c>
      <c r="E3">
        <v>0</v>
      </c>
      <c r="F3">
        <f t="shared" si="0"/>
        <v>0</v>
      </c>
      <c r="G3" s="6">
        <f>Regresion!C27</f>
        <v>-1.580224706497608</v>
      </c>
    </row>
    <row r="4" spans="1:7" x14ac:dyDescent="0.3">
      <c r="A4" t="s">
        <v>8</v>
      </c>
      <c r="B4">
        <v>15394</v>
      </c>
      <c r="C4">
        <v>1081322</v>
      </c>
      <c r="D4">
        <v>0</v>
      </c>
      <c r="E4">
        <v>0</v>
      </c>
      <c r="F4">
        <f t="shared" si="0"/>
        <v>0</v>
      </c>
      <c r="G4" s="6">
        <f>Regresion!C28</f>
        <v>-0.5751018516133134</v>
      </c>
    </row>
    <row r="5" spans="1:7" x14ac:dyDescent="0.3">
      <c r="A5" t="s">
        <v>9</v>
      </c>
      <c r="B5">
        <v>22341</v>
      </c>
      <c r="C5">
        <v>577573</v>
      </c>
      <c r="D5">
        <v>0</v>
      </c>
      <c r="E5">
        <v>0</v>
      </c>
      <c r="F5">
        <f t="shared" si="0"/>
        <v>0</v>
      </c>
      <c r="G5" s="6">
        <f>Regresion!C29</f>
        <v>-0.55390949393812905</v>
      </c>
    </row>
    <row r="6" spans="1:7" x14ac:dyDescent="0.3">
      <c r="A6" t="s">
        <v>10</v>
      </c>
      <c r="B6">
        <v>25508</v>
      </c>
      <c r="C6">
        <v>309805</v>
      </c>
      <c r="D6">
        <v>0</v>
      </c>
      <c r="E6">
        <v>0</v>
      </c>
      <c r="F6">
        <f t="shared" si="0"/>
        <v>0</v>
      </c>
      <c r="G6" s="6">
        <f>Regresion!C30</f>
        <v>-0.50999290686055088</v>
      </c>
    </row>
    <row r="7" spans="1:7" x14ac:dyDescent="0.3">
      <c r="A7" t="s">
        <v>6</v>
      </c>
      <c r="B7">
        <v>25540</v>
      </c>
      <c r="C7">
        <v>1309931</v>
      </c>
      <c r="D7">
        <v>0</v>
      </c>
      <c r="E7">
        <v>1</v>
      </c>
      <c r="F7">
        <f t="shared" si="0"/>
        <v>1</v>
      </c>
      <c r="G7" s="6">
        <f>Regresion!C31</f>
        <v>-0.41074276987964797</v>
      </c>
    </row>
    <row r="8" spans="1:7" x14ac:dyDescent="0.3">
      <c r="A8" t="s">
        <v>0</v>
      </c>
      <c r="B8">
        <v>29385</v>
      </c>
      <c r="C8">
        <v>6405385</v>
      </c>
      <c r="D8">
        <v>4</v>
      </c>
      <c r="E8">
        <v>2</v>
      </c>
      <c r="F8">
        <f t="shared" si="0"/>
        <v>6</v>
      </c>
      <c r="G8" s="6">
        <f>Regresion!C32</f>
        <v>-0.2285931345445178</v>
      </c>
    </row>
    <row r="9" spans="1:7" x14ac:dyDescent="0.3">
      <c r="A9" t="s">
        <v>13</v>
      </c>
      <c r="B9">
        <v>24393</v>
      </c>
      <c r="C9">
        <v>1103237</v>
      </c>
      <c r="D9">
        <v>0</v>
      </c>
      <c r="E9">
        <v>1</v>
      </c>
      <c r="F9">
        <f t="shared" si="0"/>
        <v>1</v>
      </c>
      <c r="G9" s="6">
        <f>Regresion!C33</f>
        <v>-0.15375344268006375</v>
      </c>
    </row>
    <row r="10" spans="1:7" x14ac:dyDescent="0.3">
      <c r="A10" t="s">
        <v>16</v>
      </c>
      <c r="B10">
        <v>18520</v>
      </c>
      <c r="C10">
        <v>1476957</v>
      </c>
      <c r="D10">
        <v>0</v>
      </c>
      <c r="E10">
        <v>1</v>
      </c>
      <c r="F10">
        <f t="shared" si="0"/>
        <v>1</v>
      </c>
      <c r="G10" s="6">
        <f>Regresion!C34</f>
        <v>-0.12480506608375586</v>
      </c>
    </row>
    <row r="11" spans="1:7" x14ac:dyDescent="0.3">
      <c r="A11" t="s">
        <v>1</v>
      </c>
      <c r="B11">
        <v>29071</v>
      </c>
      <c r="C11">
        <v>622368</v>
      </c>
      <c r="D11">
        <v>1</v>
      </c>
      <c r="E11">
        <v>0</v>
      </c>
      <c r="F11">
        <f t="shared" si="0"/>
        <v>1</v>
      </c>
      <c r="G11" s="6">
        <f>Regresion!C35</f>
        <v>-1.2187068509249777E-2</v>
      </c>
    </row>
    <row r="12" spans="1:7" x14ac:dyDescent="0.3">
      <c r="A12" t="s">
        <v>11</v>
      </c>
      <c r="B12">
        <v>19335</v>
      </c>
      <c r="C12">
        <v>77374</v>
      </c>
      <c r="D12">
        <v>0</v>
      </c>
      <c r="E12">
        <v>0</v>
      </c>
      <c r="F12">
        <f t="shared" si="0"/>
        <v>0</v>
      </c>
      <c r="G12" s="6">
        <f>Regresion!C36</f>
        <v>8.2306457841071684E-2</v>
      </c>
    </row>
    <row r="13" spans="1:7" x14ac:dyDescent="0.3">
      <c r="A13" t="s">
        <v>7</v>
      </c>
      <c r="B13">
        <v>21035</v>
      </c>
      <c r="C13">
        <v>1048173</v>
      </c>
      <c r="D13">
        <v>0</v>
      </c>
      <c r="E13">
        <v>1</v>
      </c>
      <c r="F13">
        <f t="shared" si="0"/>
        <v>1</v>
      </c>
      <c r="G13" s="6">
        <f>Regresion!C37</f>
        <v>0.10430626921413511</v>
      </c>
    </row>
    <row r="14" spans="1:7" x14ac:dyDescent="0.3">
      <c r="A14" t="s">
        <v>15</v>
      </c>
      <c r="B14">
        <v>19568</v>
      </c>
      <c r="C14">
        <v>2125977</v>
      </c>
      <c r="D14">
        <v>0</v>
      </c>
      <c r="E14">
        <v>2</v>
      </c>
      <c r="F14">
        <f t="shared" si="0"/>
        <v>2</v>
      </c>
      <c r="G14" s="6">
        <f>Regresion!C38</f>
        <v>0.22685900386185387</v>
      </c>
    </row>
    <row r="15" spans="1:7" x14ac:dyDescent="0.3">
      <c r="A15" t="s">
        <v>12</v>
      </c>
      <c r="B15">
        <v>16981</v>
      </c>
      <c r="C15">
        <v>78351</v>
      </c>
      <c r="D15">
        <v>0</v>
      </c>
      <c r="E15">
        <v>0</v>
      </c>
      <c r="F15">
        <f t="shared" si="0"/>
        <v>0</v>
      </c>
      <c r="G15" s="6">
        <f>Regresion!C39</f>
        <v>0.22764321509442995</v>
      </c>
    </row>
    <row r="16" spans="1:7" x14ac:dyDescent="0.3">
      <c r="A16" t="s">
        <v>4</v>
      </c>
      <c r="B16">
        <v>19964</v>
      </c>
      <c r="C16">
        <v>5013303</v>
      </c>
      <c r="D16">
        <v>4</v>
      </c>
      <c r="E16">
        <v>1</v>
      </c>
      <c r="F16">
        <f t="shared" si="0"/>
        <v>5</v>
      </c>
      <c r="G16" s="6">
        <f>Regresion!C40</f>
        <v>0.60756948865913785</v>
      </c>
    </row>
    <row r="17" spans="1:7" x14ac:dyDescent="0.3">
      <c r="A17" t="s">
        <v>3</v>
      </c>
      <c r="B17">
        <v>22289</v>
      </c>
      <c r="C17">
        <v>2463223</v>
      </c>
      <c r="D17">
        <v>1</v>
      </c>
      <c r="E17">
        <v>2</v>
      </c>
      <c r="F17">
        <f t="shared" si="0"/>
        <v>3</v>
      </c>
      <c r="G17" s="6">
        <f>Regresion!C41</f>
        <v>0.75478289778796137</v>
      </c>
    </row>
    <row r="18" spans="1:7" x14ac:dyDescent="0.3">
      <c r="A18" t="s">
        <v>5</v>
      </c>
      <c r="B18">
        <v>16960</v>
      </c>
      <c r="C18">
        <v>8301905</v>
      </c>
      <c r="D18">
        <v>5</v>
      </c>
      <c r="E18">
        <v>3</v>
      </c>
      <c r="F18">
        <f t="shared" si="0"/>
        <v>8</v>
      </c>
      <c r="G18" s="6">
        <f>Regresion!C42</f>
        <v>0.83885895650279796</v>
      </c>
    </row>
    <row r="19" spans="1:7" x14ac:dyDescent="0.3">
      <c r="A19" t="s">
        <v>22</v>
      </c>
      <c r="B19">
        <f>30829</f>
        <v>30829</v>
      </c>
      <c r="C19">
        <v>2109651</v>
      </c>
      <c r="D19">
        <v>2</v>
      </c>
      <c r="E19">
        <v>2</v>
      </c>
      <c r="F19">
        <f t="shared" si="0"/>
        <v>4</v>
      </c>
      <c r="G19" s="6">
        <f>Regresion!C43</f>
        <v>1.5420723368864451</v>
      </c>
    </row>
    <row r="20" spans="1:7" ht="15" thickBot="1" x14ac:dyDescent="0.35">
      <c r="A20" s="5" t="s">
        <v>2</v>
      </c>
      <c r="B20" s="5">
        <v>20723</v>
      </c>
      <c r="C20" s="5">
        <v>2720243</v>
      </c>
      <c r="D20" s="5">
        <v>1</v>
      </c>
      <c r="E20" s="5">
        <v>3</v>
      </c>
      <c r="F20" s="5">
        <f t="shared" si="0"/>
        <v>4</v>
      </c>
      <c r="G20" s="8">
        <f>Regresion!C44</f>
        <v>1.6210815771260814</v>
      </c>
    </row>
    <row r="21" spans="1:7" ht="15" thickTop="1" x14ac:dyDescent="0.3">
      <c r="G21" s="6"/>
    </row>
    <row r="22" spans="1:7" x14ac:dyDescent="0.3">
      <c r="C22" t="s">
        <v>55</v>
      </c>
      <c r="D22">
        <f>SUM(D2:D20)</f>
        <v>20</v>
      </c>
      <c r="E22">
        <f>SUM(E2:E20)</f>
        <v>22</v>
      </c>
      <c r="F22">
        <f>SUM(F2:F20)</f>
        <v>42</v>
      </c>
      <c r="G22" s="7">
        <f>SUM(G2:G20)</f>
        <v>-5.3290705182007514E-15</v>
      </c>
    </row>
    <row r="24" spans="1:7" x14ac:dyDescent="0.3">
      <c r="A24" t="s">
        <v>56</v>
      </c>
    </row>
    <row r="25" spans="1:7" x14ac:dyDescent="0.3">
      <c r="A25" t="s">
        <v>57</v>
      </c>
    </row>
  </sheetData>
  <sortState ref="A2:I20">
    <sortCondition ref="G2:G2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4" workbookViewId="0">
      <selection activeCell="A43" sqref="A43"/>
    </sheetView>
  </sheetViews>
  <sheetFormatPr defaultRowHeight="14.4" x14ac:dyDescent="0.3"/>
  <cols>
    <col min="1" max="1" width="17.44140625" bestFit="1" customWidth="1"/>
    <col min="2" max="2" width="12.6640625" bestFit="1" customWidth="1"/>
    <col min="3" max="3" width="13.44140625" bestFit="1" customWidth="1"/>
    <col min="4" max="4" width="12.6640625" bestFit="1" customWidth="1"/>
    <col min="5" max="5" width="12" bestFit="1" customWidth="1"/>
    <col min="6" max="6" width="12.6640625" bestFit="1" customWidth="1"/>
    <col min="7" max="7" width="12" bestFit="1" customWidth="1"/>
    <col min="8" max="8" width="12.6640625" bestFit="1" customWidth="1"/>
    <col min="9" max="9" width="12.109375" bestFit="1" customWidth="1"/>
  </cols>
  <sheetData>
    <row r="1" spans="1:9" x14ac:dyDescent="0.3">
      <c r="A1" t="s">
        <v>23</v>
      </c>
    </row>
    <row r="2" spans="1:9" ht="15" thickBot="1" x14ac:dyDescent="0.35"/>
    <row r="3" spans="1:9" x14ac:dyDescent="0.3">
      <c r="A3" s="4" t="s">
        <v>24</v>
      </c>
      <c r="B3" s="4"/>
    </row>
    <row r="4" spans="1:9" x14ac:dyDescent="0.3">
      <c r="A4" s="1" t="s">
        <v>25</v>
      </c>
      <c r="B4" s="1">
        <v>0.93304157983918501</v>
      </c>
    </row>
    <row r="5" spans="1:9" x14ac:dyDescent="0.3">
      <c r="A5" s="1" t="s">
        <v>26</v>
      </c>
      <c r="B5" s="1">
        <v>0.87056658970880219</v>
      </c>
    </row>
    <row r="6" spans="1:9" x14ac:dyDescent="0.3">
      <c r="A6" s="1" t="s">
        <v>27</v>
      </c>
      <c r="B6" s="1">
        <v>0.85438741342240243</v>
      </c>
    </row>
    <row r="7" spans="1:9" x14ac:dyDescent="0.3">
      <c r="A7" s="1" t="s">
        <v>28</v>
      </c>
      <c r="B7" s="1">
        <v>0.93105490424218107</v>
      </c>
    </row>
    <row r="8" spans="1:9" ht="15" thickBot="1" x14ac:dyDescent="0.35">
      <c r="A8" s="2" t="s">
        <v>29</v>
      </c>
      <c r="B8" s="2">
        <v>19</v>
      </c>
    </row>
    <row r="10" spans="1:9" ht="15" thickBot="1" x14ac:dyDescent="0.35">
      <c r="A10" t="s">
        <v>30</v>
      </c>
    </row>
    <row r="11" spans="1:9" x14ac:dyDescent="0.3">
      <c r="A11" s="3"/>
      <c r="B11" s="3" t="s">
        <v>34</v>
      </c>
      <c r="C11" s="3" t="s">
        <v>35</v>
      </c>
      <c r="D11" s="3" t="s">
        <v>36</v>
      </c>
      <c r="E11" s="3" t="s">
        <v>37</v>
      </c>
      <c r="F11" s="3" t="s">
        <v>38</v>
      </c>
    </row>
    <row r="12" spans="1:9" x14ac:dyDescent="0.3">
      <c r="A12" s="1" t="s">
        <v>31</v>
      </c>
      <c r="B12" s="1">
        <v>2</v>
      </c>
      <c r="C12" s="1">
        <v>93.288082981427436</v>
      </c>
      <c r="D12" s="1">
        <v>46.644041490713718</v>
      </c>
      <c r="E12" s="1">
        <v>53.807843755346411</v>
      </c>
      <c r="F12" s="1">
        <v>7.8771869433669937E-8</v>
      </c>
    </row>
    <row r="13" spans="1:9" x14ac:dyDescent="0.3">
      <c r="A13" s="1" t="s">
        <v>32</v>
      </c>
      <c r="B13" s="1">
        <v>16</v>
      </c>
      <c r="C13" s="1">
        <v>13.86981175541467</v>
      </c>
      <c r="D13" s="1">
        <v>0.86686323471341686</v>
      </c>
      <c r="E13" s="1"/>
      <c r="F13" s="1"/>
    </row>
    <row r="14" spans="1:9" ht="15" thickBot="1" x14ac:dyDescent="0.35">
      <c r="A14" s="2" t="s">
        <v>19</v>
      </c>
      <c r="B14" s="2">
        <v>18</v>
      </c>
      <c r="C14" s="2">
        <v>107.15789473684211</v>
      </c>
      <c r="D14" s="2"/>
      <c r="E14" s="2"/>
      <c r="F14" s="2"/>
    </row>
    <row r="15" spans="1:9" ht="15" thickBot="1" x14ac:dyDescent="0.35"/>
    <row r="16" spans="1:9" x14ac:dyDescent="0.3">
      <c r="A16" s="3"/>
      <c r="B16" s="3" t="s">
        <v>39</v>
      </c>
      <c r="C16" s="3" t="s">
        <v>28</v>
      </c>
      <c r="D16" s="3" t="s">
        <v>40</v>
      </c>
      <c r="E16" s="3" t="s">
        <v>41</v>
      </c>
      <c r="F16" s="3" t="s">
        <v>42</v>
      </c>
      <c r="G16" s="3" t="s">
        <v>43</v>
      </c>
      <c r="H16" s="3" t="s">
        <v>44</v>
      </c>
      <c r="I16" s="3" t="s">
        <v>45</v>
      </c>
    </row>
    <row r="17" spans="1:9" x14ac:dyDescent="0.3">
      <c r="A17" s="1" t="s">
        <v>33</v>
      </c>
      <c r="B17" s="1">
        <v>-1.3527994209206073</v>
      </c>
      <c r="C17" s="1">
        <v>1.0829292406834641</v>
      </c>
      <c r="D17" s="1">
        <v>-1.2492038907979079</v>
      </c>
      <c r="E17" s="1">
        <v>0.22955771010393722</v>
      </c>
      <c r="F17" s="1">
        <v>-3.6485068569271326</v>
      </c>
      <c r="G17" s="1">
        <v>0.94290801508591793</v>
      </c>
      <c r="H17" s="1">
        <v>-3.6485068569271326</v>
      </c>
      <c r="I17" s="1">
        <v>0.94290801508591793</v>
      </c>
    </row>
    <row r="18" spans="1:9" x14ac:dyDescent="0.3">
      <c r="A18" s="1" t="s">
        <v>46</v>
      </c>
      <c r="B18" s="1">
        <v>6.2113312376142619E-5</v>
      </c>
      <c r="C18" s="1">
        <v>4.7793103174068852E-5</v>
      </c>
      <c r="D18" s="1">
        <v>1.2996291985878727</v>
      </c>
      <c r="E18" s="1">
        <v>0.21214191061176355</v>
      </c>
      <c r="F18" s="1">
        <v>-3.9203540308794122E-5</v>
      </c>
      <c r="G18" s="1">
        <v>1.6343016506107936E-4</v>
      </c>
      <c r="H18" s="1">
        <v>-3.9203540308794122E-5</v>
      </c>
      <c r="I18" s="1">
        <v>1.6343016506107936E-4</v>
      </c>
    </row>
    <row r="19" spans="1:9" ht="15" thickBot="1" x14ac:dyDescent="0.35">
      <c r="A19" s="2" t="s">
        <v>47</v>
      </c>
      <c r="B19" s="2">
        <v>8.9864900724814737E-7</v>
      </c>
      <c r="C19" s="2">
        <v>8.9094833726504468E-8</v>
      </c>
      <c r="D19" s="2">
        <v>10.086432284129309</v>
      </c>
      <c r="E19" s="2">
        <v>2.4365432443158564E-8</v>
      </c>
      <c r="F19" s="2">
        <v>7.0977639709809393E-7</v>
      </c>
      <c r="G19" s="2">
        <v>1.0875216173982007E-6</v>
      </c>
      <c r="H19" s="2">
        <v>7.0977639709809393E-7</v>
      </c>
      <c r="I19" s="2">
        <v>1.0875216173982007E-6</v>
      </c>
    </row>
    <row r="23" spans="1:9" x14ac:dyDescent="0.3">
      <c r="A23" t="s">
        <v>48</v>
      </c>
    </row>
    <row r="24" spans="1:9" ht="15" thickBot="1" x14ac:dyDescent="0.35"/>
    <row r="25" spans="1:9" x14ac:dyDescent="0.3">
      <c r="A25" s="3" t="s">
        <v>49</v>
      </c>
      <c r="B25" s="3" t="s">
        <v>50</v>
      </c>
      <c r="C25" s="3" t="s">
        <v>51</v>
      </c>
    </row>
    <row r="26" spans="1:9" x14ac:dyDescent="0.3">
      <c r="A26" s="1">
        <v>1</v>
      </c>
      <c r="B26" s="1">
        <v>6.8561697623670836</v>
      </c>
      <c r="C26" s="1">
        <v>-1.8561697623670836</v>
      </c>
    </row>
    <row r="27" spans="1:9" x14ac:dyDescent="0.3">
      <c r="A27" s="1">
        <v>2</v>
      </c>
      <c r="B27" s="1">
        <v>1.580224706497608</v>
      </c>
      <c r="C27" s="1">
        <v>-1.580224706497608</v>
      </c>
    </row>
    <row r="28" spans="1:9" x14ac:dyDescent="0.3">
      <c r="A28" s="1">
        <v>3</v>
      </c>
      <c r="B28" s="1">
        <v>0.5751018516133134</v>
      </c>
      <c r="C28" s="1">
        <v>-0.5751018516133134</v>
      </c>
    </row>
    <row r="29" spans="1:9" x14ac:dyDescent="0.3">
      <c r="A29" s="1">
        <v>4</v>
      </c>
      <c r="B29" s="1">
        <v>0.55390949393812905</v>
      </c>
      <c r="C29" s="1">
        <v>-0.55390949393812905</v>
      </c>
    </row>
    <row r="30" spans="1:9" x14ac:dyDescent="0.3">
      <c r="A30" s="1">
        <v>5</v>
      </c>
      <c r="B30" s="1">
        <v>0.50999290686055088</v>
      </c>
      <c r="C30" s="1">
        <v>-0.50999290686055088</v>
      </c>
    </row>
    <row r="31" spans="1:9" x14ac:dyDescent="0.3">
      <c r="A31" s="1">
        <v>6</v>
      </c>
      <c r="B31" s="1">
        <v>1.410742769879648</v>
      </c>
      <c r="C31" s="1">
        <v>-0.41074276987964797</v>
      </c>
    </row>
    <row r="32" spans="1:9" x14ac:dyDescent="0.3">
      <c r="A32" s="1">
        <v>7</v>
      </c>
      <c r="B32" s="1">
        <v>6.2285931345445178</v>
      </c>
      <c r="C32" s="1">
        <v>-0.2285931345445178</v>
      </c>
    </row>
    <row r="33" spans="1:3" x14ac:dyDescent="0.3">
      <c r="A33" s="1">
        <v>8</v>
      </c>
      <c r="B33" s="1">
        <v>1.1537534426800637</v>
      </c>
      <c r="C33" s="1">
        <v>-0.15375344268006375</v>
      </c>
    </row>
    <row r="34" spans="1:3" x14ac:dyDescent="0.3">
      <c r="A34" s="1">
        <v>9</v>
      </c>
      <c r="B34" s="1">
        <v>1.1248050660837559</v>
      </c>
      <c r="C34" s="1">
        <v>-0.12480506608375586</v>
      </c>
    </row>
    <row r="35" spans="1:3" x14ac:dyDescent="0.3">
      <c r="A35" s="1">
        <v>10</v>
      </c>
      <c r="B35" s="1">
        <v>1.0121870685092498</v>
      </c>
      <c r="C35" s="1">
        <v>-1.2187068509249777E-2</v>
      </c>
    </row>
    <row r="36" spans="1:3" x14ac:dyDescent="0.3">
      <c r="A36" s="1">
        <v>11</v>
      </c>
      <c r="B36" s="1">
        <v>-8.2306457841071684E-2</v>
      </c>
      <c r="C36" s="1">
        <v>8.2306457841071684E-2</v>
      </c>
    </row>
    <row r="37" spans="1:3" x14ac:dyDescent="0.3">
      <c r="A37" s="1">
        <v>12</v>
      </c>
      <c r="B37" s="1">
        <v>0.89569373078586489</v>
      </c>
      <c r="C37" s="1">
        <v>0.10430626921413511</v>
      </c>
    </row>
    <row r="38" spans="1:3" x14ac:dyDescent="0.3">
      <c r="A38" s="1">
        <v>13</v>
      </c>
      <c r="B38" s="1">
        <v>1.7731409961381461</v>
      </c>
      <c r="C38" s="1">
        <v>0.22685900386185387</v>
      </c>
    </row>
    <row r="39" spans="1:3" x14ac:dyDescent="0.3">
      <c r="A39" s="1">
        <v>14</v>
      </c>
      <c r="B39" s="1">
        <v>-0.22764321509442995</v>
      </c>
      <c r="C39" s="1">
        <v>0.22764321509442995</v>
      </c>
    </row>
    <row r="40" spans="1:3" x14ac:dyDescent="0.3">
      <c r="A40" s="1">
        <v>15</v>
      </c>
      <c r="B40" s="1">
        <v>4.3924305113408622</v>
      </c>
      <c r="C40" s="1">
        <v>0.60756948865913785</v>
      </c>
    </row>
    <row r="41" spans="1:3" x14ac:dyDescent="0.3">
      <c r="A41" s="1">
        <v>16</v>
      </c>
      <c r="B41" s="1">
        <v>2.2452171022120386</v>
      </c>
      <c r="C41" s="1">
        <v>0.75478289778796137</v>
      </c>
    </row>
    <row r="42" spans="1:3" x14ac:dyDescent="0.3">
      <c r="A42" s="1">
        <v>17</v>
      </c>
      <c r="B42" s="1">
        <v>7.161141043497202</v>
      </c>
      <c r="C42" s="1">
        <v>0.83885895650279796</v>
      </c>
    </row>
    <row r="43" spans="1:3" x14ac:dyDescent="0.3">
      <c r="A43" s="1">
        <v>18</v>
      </c>
      <c r="B43" s="1">
        <v>2.4579276631135549</v>
      </c>
      <c r="C43" s="1">
        <v>1.5420723368864451</v>
      </c>
    </row>
    <row r="44" spans="1:3" ht="15" thickBot="1" x14ac:dyDescent="0.35">
      <c r="A44" s="2">
        <v>19</v>
      </c>
      <c r="B44" s="2">
        <v>2.3789184228739186</v>
      </c>
      <c r="C44" s="2">
        <v>1.6210815771260814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Datos</vt:lpstr>
      <vt:lpstr>Regresion</vt:lpstr>
      <vt:lpstr>Grafico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Antras</dc:creator>
  <cp:lastModifiedBy>Pol Antras</cp:lastModifiedBy>
  <dcterms:created xsi:type="dcterms:W3CDTF">2014-02-16T16:19:56Z</dcterms:created>
  <dcterms:modified xsi:type="dcterms:W3CDTF">2014-02-16T20:55:30Z</dcterms:modified>
</cp:coreProperties>
</file>